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425" yWindow="-240" windowWidth="25065" windowHeight="11670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S11" i="156"/>
  <c r="S13"/>
  <c r="R12" l="1"/>
  <c r="R10"/>
  <c r="E12"/>
  <c r="E10"/>
  <c r="R15" l="1"/>
  <c r="S7"/>
  <c r="S9" l="1"/>
  <c r="I12" l="1"/>
  <c r="E14" l="1"/>
  <c r="E15" s="1"/>
  <c r="S14" l="1"/>
  <c r="I14"/>
  <c r="I10"/>
  <c r="I15" l="1"/>
  <c r="S12"/>
  <c r="S8"/>
  <c r="S10" s="1"/>
  <c r="S15" l="1"/>
</calcChain>
</file>

<file path=xl/sharedStrings.xml><?xml version="1.0" encoding="utf-8"?>
<sst xmlns="http://schemas.openxmlformats.org/spreadsheetml/2006/main" count="73" uniqueCount="64">
  <si>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</si>
  <si>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</si>
  <si>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</si>
  <si>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</si>
  <si>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</si>
  <si>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</si>
  <si>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</si>
  <si>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</si>
  <si>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</si>
  <si>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</si>
  <si>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</si>
  <si>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</si>
  <si>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</si>
  <si>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</si>
  <si>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</si>
  <si>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</si>
  <si>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</si>
  <si>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</si>
  <si>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</si>
  <si>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</si>
  <si>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</si>
  <si>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</si>
  <si>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</si>
  <si>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</si>
  <si>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</si>
  <si>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</si>
  <si>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</si>
  <si>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</si>
  <si>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</si>
  <si>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</si>
  <si>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</si>
  <si>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</si>
  <si>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</si>
  <si>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</si>
  <si>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</si>
  <si>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</si>
  <si>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</si>
  <si>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</si>
  <si>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</si>
  <si>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</si>
  <si>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</si>
  <si>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</si>
  <si>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</si>
  <si>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</si>
  <si>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</si>
  <si>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</si>
  <si>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</si>
  <si>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</si>
  <si>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</si>
  <si>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리스물건취득및제반비용</t>
    <phoneticPr fontId="60" type="noConversion"/>
  </si>
  <si>
    <t>2014.08.27</t>
    <phoneticPr fontId="60" type="noConversion"/>
  </si>
  <si>
    <t>2016.07.02</t>
    <phoneticPr fontId="60" type="noConversion"/>
  </si>
  <si>
    <t>2013.07.02</t>
    <phoneticPr fontId="60" type="noConversion"/>
  </si>
  <si>
    <t>2016.07.02</t>
    <phoneticPr fontId="60" type="noConversion"/>
  </si>
  <si>
    <t>2013.01.15</t>
    <phoneticPr fontId="60" type="noConversion"/>
  </si>
  <si>
    <t>2013.12.31</t>
    <phoneticPr fontId="60" type="noConversion"/>
  </si>
  <si>
    <t>대출</t>
    <phoneticPr fontId="60" type="noConversion"/>
  </si>
  <si>
    <t>[대주주에 대한 신용공여 현황]</t>
    <phoneticPr fontId="60" type="noConversion"/>
  </si>
  <si>
    <t>(2013년 3분기)</t>
    <phoneticPr fontId="60" type="noConversion"/>
  </si>
  <si>
    <t>2012.08.06</t>
    <phoneticPr fontId="60" type="noConversion"/>
  </si>
  <si>
    <t>2016.08.06</t>
    <phoneticPr fontId="60" type="noConversion"/>
  </si>
  <si>
    <t>구명완</t>
    <phoneticPr fontId="60" type="noConversion"/>
  </si>
  <si>
    <t>2013.08.27
(2013.08.20.)</t>
    <phoneticPr fontId="60" type="noConversion"/>
  </si>
  <si>
    <t>2013.07.02
(2013.06.28.)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</si>
</sst>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2" formatCode="#,##0_ "/>
    <numFmt numFmtId="183" formatCode="0.00_ "/>
    <numFmt numFmtId="184" formatCode="_ &quot;₩&quot;* #,##0_ ;_ &quot;₩&quot;* \-#,##0_ ;_ &quot;₩&quot;* &quot;-&quot;_ ;_ @_ "/>
    <numFmt numFmtId="185" formatCode="_ &quot;₩&quot;* #,##0.00_ ;_ &quot;₩&quot;* \-#,##0.00_ ;_ &quot;₩&quot;* &quot;-&quot;??_ ;_ @_ "/>
    <numFmt numFmtId="186" formatCode="mmm\.yy"/>
    <numFmt numFmtId="187" formatCode="_ &quot;₩&quot;* #,##0.00_ ;_ &quot;₩&quot;* &quot;₩&quot;\-#,##0.00_ ;_ &quot;₩&quot;* &quot;-&quot;??_ ;_ @_ "/>
    <numFmt numFmtId="189" formatCode="0.0"/>
    <numFmt numFmtId="191" formatCode="_-* #,##0.000_-;\-* #,##0.000_-;_-* &quot;-&quot;_-;_-@_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#,##0.0_ "/>
    <numFmt numFmtId="195" formatCode="#,##0;[Red]\-#,##0;\-"/>
    <numFmt numFmtId="196" formatCode="&quot;₩&quot;#,##0_);&quot;₩&quot;&quot;₩&quot;\(&quot;₩&quot;#,##0&quot;₩&quot;&quot;₩&quot;\)"/>
    <numFmt numFmtId="197" formatCode="&quot; ￦&quot;#,##0_);&quot;(￦&quot;#,##0\);&quot; ￦&quot;\-_)"/>
    <numFmt numFmtId="198" formatCode="0.000%"/>
    <numFmt numFmtId="199" formatCode="0.00000%"/>
    <numFmt numFmtId="200" formatCode="0.000000%"/>
    <numFmt numFmtId="201" formatCode="0.0000000%"/>
    <numFmt numFmtId="202" formatCode="\(0.0%\)"/>
    <numFmt numFmtId="203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4" formatCode="#,##0&quot;台&quot;"/>
    <numFmt numFmtId="205" formatCode="#,##0;&quot;-&quot;#,##0"/>
    <numFmt numFmtId="206" formatCode="&quot;₩&quot;#,##0.00;&quot;₩&quot;\-#,##0.00"/>
    <numFmt numFmtId="207" formatCode="_ * #,##0.00_ ;_ * \-#,##0.00_ ;_ * &quot;-&quot;_ ;_ @_ "/>
    <numFmt numFmtId="208" formatCode="&quot;₩&quot;#,##0;[Red]&quot;₩&quot;&quot;₩&quot;\-#,##0"/>
    <numFmt numFmtId="209" formatCode="&quot;₩&quot;#,##0.00;&quot;₩&quot;&quot;₩&quot;\-#,##0.00"/>
    <numFmt numFmtId="210" formatCode="&quot;₩&quot;#,##0.00;[Red]&quot;₩&quot;&quot;₩&quot;\-#,##0.00"/>
    <numFmt numFmtId="211" formatCode="_ &quot;₩&quot;* #,##0_ ;_ &quot;₩&quot;* &quot;₩&quot;\-#,##0_ ;_ &quot;₩&quot;* &quot;-&quot;_ ;_ @_ "/>
    <numFmt numFmtId="212" formatCode="_ * #,##0_ ;_ * &quot;₩&quot;\-#,##0_ ;_ * &quot;-&quot;_ ;_ @_ "/>
    <numFmt numFmtId="213" formatCode="#,##0;&quot;△&quot;#,##0"/>
    <numFmt numFmtId="214" formatCode="_ * #,##0.0000_ ;_ * \-#,##0.0000_ ;_ * &quot;-&quot;_ ;_ @_ "/>
    <numFmt numFmtId="215" formatCode="#."/>
    <numFmt numFmtId="216" formatCode="#,##0;[Red]&quot;-&quot;#,##0"/>
    <numFmt numFmtId="217" formatCode="_-[$€-2]* #,##0.00_-;\-[$€-2]* #,##0.00_-;_-[$€-2]* &quot;-&quot;??_-"/>
    <numFmt numFmtId="218" formatCode="&quot;₩&quot;#,##0.00;[Red]&quot;₩&quot;\-#,##0.00"/>
    <numFmt numFmtId="219" formatCode="&quot;₩&quot;#,##0;[Red]&quot;₩&quot;\-#,##0"/>
    <numFmt numFmtId="220" formatCode="#,##0.00;[Red]&quot;-&quot;#,##0.00"/>
    <numFmt numFmtId="221" formatCode="_ &quot;₩&quot;* #,##0_ ;_ &quot;₩&quot;* &quot;₩&quot;\!\-#,##0_ ;_ &quot;₩&quot;* &quot;-&quot;_ ;_ @_ "/>
    <numFmt numFmtId="222" formatCode="&quot;₩&quot;#,##0.00;&quot;₩&quot;&quot;₩&quot;&quot;₩&quot;&quot;₩&quot;&quot;₩&quot;\!\-#,##0.00"/>
    <numFmt numFmtId="223" formatCode="_ &quot;₩&quot;* #,##0_ ;_ &quot;₩&quot;* &quot;₩&quot;&quot;₩&quot;&quot;₩&quot;&quot;₩&quot;&quot;₩&quot;&quot;₩&quot;&quot;₩&quot;\-#,##0_ ;_ &quot;₩&quot;* &quot;-&quot;_ ;_ @_ "/>
    <numFmt numFmtId="224" formatCode="_ &quot;$&quot;* #,##0_ ;_ &quot;$&quot;* \-#,##0_ ;_ &quot;$&quot;* &quot;-&quot;_ ;_ @_ "/>
    <numFmt numFmtId="225" formatCode="&quot;₩&quot;#,##0;[Red]&quot;₩&quot;&quot;-&quot;#,##0"/>
    <numFmt numFmtId="226" formatCode="&quot;$&quot;#,##0_);[Red]\(&quot;$&quot;#,##0\)"/>
    <numFmt numFmtId="227" formatCode="_ &quot;₩&quot;* #,##0.00_ ;_ &quot;₩&quot;* &quot;₩&quot;&quot;₩&quot;&quot;₩&quot;&quot;₩&quot;&quot;₩&quot;&quot;₩&quot;&quot;₩&quot;\-#,##0.00_ ;_ &quot;₩&quot;* &quot;-&quot;??_ ;_ @_ "/>
    <numFmt numFmtId="228" formatCode="_ &quot;$&quot;* #,##0.00_ ;_ &quot;$&quot;* \-#,##0.00_ ;_ &quot;$&quot;* &quot;-&quot;??_ ;_ @_ "/>
    <numFmt numFmtId="229" formatCode="&quot;$&quot;#,##0.00_);[Red]\(&quot;$&quot;#,##0.00\)"/>
    <numFmt numFmtId="230" formatCode="_ * #,##0.00_ ;_ * &quot;₩&quot;&quot;₩&quot;&quot;₩&quot;&quot;₩&quot;&quot;₩&quot;&quot;₩&quot;&quot;₩&quot;\-#,##0.00_ ;_ * &quot;-&quot;??_ ;_ @_ "/>
    <numFmt numFmtId="231" formatCode="General_)"/>
    <numFmt numFmtId="233" formatCode="_-* #,##0.00_-;\-* #,##0.00_-;_-* &quot;-&quot;_-;_-@_-"/>
    <numFmt numFmtId="238" formatCode="&quot;₩&quot;#,##0;&quot;₩&quot;&quot;₩&quot;&quot;₩&quot;&quot;₩&quot;\-#,##0"/>
    <numFmt numFmtId="239" formatCode="#,##0&quot;£&quot;_);[Red]\(#,##0&quot;£&quot;\)"/>
    <numFmt numFmtId="240" formatCode="#,##0;[Red]&quot;△&quot;#,##0"/>
    <numFmt numFmtId="241" formatCode="\ \ \ \ \ @"/>
    <numFmt numFmtId="242" formatCode="_-&quot;$&quot;* #,##0_-;\-&quot;$&quot;* #,##0_-;_-&quot;$&quot;* &quot;-&quot;_-;_-@_-"/>
    <numFmt numFmtId="243" formatCode="_-&quot;$&quot;* #,##0.00_-;\-&quot;$&quot;* #,##0.00_-;_-&quot;$&quot;* &quot;-&quot;??_-;_-@_-"/>
  </numFmts>
  <fonts count="86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4"/>
      <name val="돋움"/>
      <family val="3"/>
      <charset val="129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4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4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2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5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2" fontId="12" fillId="2" borderId="0">
      <alignment vertical="center"/>
    </xf>
    <xf numFmtId="222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15" fillId="0" borderId="0"/>
    <xf numFmtId="213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3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6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21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0" fontId="22" fillId="0" borderId="4"/>
    <xf numFmtId="205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7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3" fontId="6" fillId="0" borderId="0">
      <alignment vertical="center"/>
    </xf>
    <xf numFmtId="203" fontId="6" fillId="0" borderId="0">
      <alignment vertical="center"/>
    </xf>
    <xf numFmtId="195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8" fontId="27" fillId="0" borderId="0" applyFont="0" applyFill="0" applyBorder="0" applyAlignment="0" applyProtection="0"/>
    <xf numFmtId="219" fontId="27" fillId="0" borderId="0" applyFont="0" applyFill="0" applyBorder="0" applyAlignment="0" applyProtection="0"/>
    <xf numFmtId="221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2" fontId="12" fillId="0" borderId="0">
      <alignment horizontal="right" vertical="center"/>
    </xf>
    <xf numFmtId="215" fontId="10" fillId="0" borderId="0">
      <protection locked="0"/>
    </xf>
    <xf numFmtId="215" fontId="10" fillId="0" borderId="0">
      <protection locked="0"/>
    </xf>
    <xf numFmtId="22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29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29" fillId="0" borderId="0" applyFont="0" applyFill="0" applyBorder="0" applyAlignment="0" applyProtection="0"/>
    <xf numFmtId="193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5" fontId="10" fillId="0" borderId="0">
      <protection locked="0"/>
    </xf>
    <xf numFmtId="185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228" fontId="5" fillId="0" borderId="0" applyFont="0" applyFill="0" applyBorder="0" applyAlignment="0" applyProtection="0"/>
    <xf numFmtId="228" fontId="29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9" fontId="5" fillId="0" borderId="0" applyFont="0" applyFill="0" applyBorder="0" applyAlignment="0" applyProtection="0"/>
    <xf numFmtId="219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229" fontId="30" fillId="0" borderId="0" applyFont="0" applyFill="0" applyBorder="0" applyAlignment="0" applyProtection="0"/>
    <xf numFmtId="229" fontId="30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215" fontId="10" fillId="0" borderId="0">
      <protection locked="0"/>
    </xf>
    <xf numFmtId="215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5" fontId="10" fillId="0" borderId="0">
      <protection locked="0"/>
    </xf>
    <xf numFmtId="215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5" fontId="10" fillId="0" borderId="0">
      <protection locked="0"/>
    </xf>
    <xf numFmtId="178" fontId="5" fillId="0" borderId="0" applyFont="0" applyFill="0" applyBorder="0" applyAlignment="0" applyProtection="0"/>
    <xf numFmtId="230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4" fontId="11" fillId="0" borderId="0">
      <alignment horizontal="right"/>
      <protection locked="0"/>
    </xf>
    <xf numFmtId="191" fontId="4" fillId="0" borderId="0" applyFont="0" applyFill="0" applyBorder="0" applyAlignment="0" applyProtection="0"/>
    <xf numFmtId="215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31" fontId="8" fillId="0" borderId="0"/>
    <xf numFmtId="231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201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6" fontId="4" fillId="0" borderId="0"/>
    <xf numFmtId="215" fontId="10" fillId="0" borderId="0">
      <protection locked="0"/>
    </xf>
    <xf numFmtId="198" fontId="4" fillId="0" borderId="0" applyFont="0" applyFill="0" applyBorder="0" applyAlignment="0" applyProtection="0"/>
    <xf numFmtId="208" fontId="19" fillId="0" borderId="0">
      <protection locked="0"/>
    </xf>
    <xf numFmtId="219" fontId="3" fillId="0" borderId="0" applyFont="0" applyFill="0" applyBorder="0" applyAlignment="0" applyProtection="0"/>
    <xf numFmtId="182" fontId="6" fillId="0" borderId="3" applyFill="0" applyBorder="0" applyAlignment="0"/>
    <xf numFmtId="215" fontId="10" fillId="0" borderId="0">
      <protection locked="0"/>
    </xf>
    <xf numFmtId="0" fontId="4" fillId="0" borderId="0"/>
    <xf numFmtId="212" fontId="19" fillId="0" borderId="0">
      <protection locked="0"/>
    </xf>
    <xf numFmtId="187" fontId="4" fillId="0" borderId="0"/>
    <xf numFmtId="193" fontId="39" fillId="0" borderId="0" applyFill="0" applyBorder="0" applyAlignment="0" applyProtection="0"/>
    <xf numFmtId="217" fontId="4" fillId="0" borderId="0" applyFont="0" applyFill="0" applyBorder="0" applyAlignment="0" applyProtection="0"/>
    <xf numFmtId="215" fontId="10" fillId="0" borderId="0">
      <protection locked="0"/>
    </xf>
    <xf numFmtId="215" fontId="10" fillId="0" borderId="0">
      <protection locked="0"/>
    </xf>
    <xf numFmtId="209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11" fontId="19" fillId="0" borderId="0">
      <protection locked="0"/>
    </xf>
    <xf numFmtId="211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4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5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6" fontId="9" fillId="0" borderId="0"/>
    <xf numFmtId="210" fontId="19" fillId="0" borderId="0">
      <protection locked="0"/>
    </xf>
    <xf numFmtId="207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19" fillId="0" borderId="0">
      <protection locked="0"/>
    </xf>
    <xf numFmtId="200" fontId="4" fillId="0" borderId="0" applyFont="0" applyFill="0" applyBorder="0" applyAlignment="0" applyProtection="0"/>
    <xf numFmtId="0" fontId="6" fillId="0" borderId="0"/>
    <xf numFmtId="193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11" fontId="19" fillId="0" borderId="13">
      <protection locked="0"/>
    </xf>
    <xf numFmtId="215" fontId="10" fillId="0" borderId="0">
      <protection locked="0"/>
    </xf>
    <xf numFmtId="202" fontId="4" fillId="0" borderId="0" applyFont="0" applyFill="0" applyBorder="0" applyAlignment="0" applyProtection="0"/>
    <xf numFmtId="182" fontId="21" fillId="2" borderId="29">
      <alignment horizontal="right" vertical="center"/>
      <protection locked="0"/>
    </xf>
    <xf numFmtId="206" fontId="19" fillId="0" borderId="29" applyFont="0" applyBorder="0" applyAlignment="0">
      <alignment horizontal="center" vertical="center"/>
    </xf>
    <xf numFmtId="213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2" fontId="6" fillId="0" borderId="29" applyFill="0" applyBorder="0" applyAlignment="0"/>
    <xf numFmtId="182" fontId="6" fillId="0" borderId="31" applyFill="0" applyBorder="0" applyAlignment="0"/>
    <xf numFmtId="182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3" fontId="1" fillId="0" borderId="31">
      <alignment horizontal="right" vertical="center" shrinkToFit="1"/>
    </xf>
    <xf numFmtId="213" fontId="1" fillId="0" borderId="26">
      <alignment horizontal="right" vertical="center" shrinkToFit="1"/>
    </xf>
    <xf numFmtId="206" fontId="19" fillId="0" borderId="31" applyFont="0" applyBorder="0" applyAlignment="0">
      <alignment horizontal="center" vertical="center"/>
    </xf>
    <xf numFmtId="206" fontId="19" fillId="0" borderId="26" applyFont="0" applyBorder="0" applyAlignment="0">
      <alignment horizontal="center" vertical="center"/>
    </xf>
    <xf numFmtId="182" fontId="21" fillId="2" borderId="26">
      <alignment horizontal="right" vertical="center"/>
      <protection locked="0"/>
    </xf>
    <xf numFmtId="182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5" fontId="10" fillId="0" borderId="0">
      <protection locked="0"/>
    </xf>
    <xf numFmtId="215" fontId="10" fillId="0" borderId="0">
      <protection locked="0"/>
    </xf>
    <xf numFmtId="215" fontId="10" fillId="0" borderId="0">
      <protection locked="0"/>
    </xf>
    <xf numFmtId="0" fontId="69" fillId="0" borderId="0"/>
    <xf numFmtId="215" fontId="10" fillId="0" borderId="0">
      <protection locked="0"/>
    </xf>
    <xf numFmtId="215" fontId="10" fillId="0" borderId="0">
      <protection locked="0"/>
    </xf>
    <xf numFmtId="215" fontId="10" fillId="0" borderId="0">
      <protection locked="0"/>
    </xf>
    <xf numFmtId="215" fontId="10" fillId="0" borderId="0">
      <protection locked="0"/>
    </xf>
    <xf numFmtId="215" fontId="10" fillId="0" borderId="0">
      <protection locked="0"/>
    </xf>
    <xf numFmtId="215" fontId="10" fillId="0" borderId="0">
      <protection locked="0"/>
    </xf>
    <xf numFmtId="0" fontId="70" fillId="0" borderId="0"/>
    <xf numFmtId="0" fontId="1" fillId="0" borderId="0"/>
    <xf numFmtId="0" fontId="1" fillId="0" borderId="0"/>
    <xf numFmtId="0" fontId="71" fillId="0" borderId="0" applyFont="0" applyFill="0" applyBorder="0" applyAlignment="0" applyProtection="0"/>
    <xf numFmtId="0" fontId="72" fillId="0" borderId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3" fillId="0" borderId="0"/>
    <xf numFmtId="0" fontId="73" fillId="0" borderId="0"/>
    <xf numFmtId="215" fontId="10" fillId="0" borderId="0">
      <protection locked="0"/>
    </xf>
    <xf numFmtId="0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5" fontId="10" fillId="0" borderId="0">
      <protection locked="0"/>
    </xf>
    <xf numFmtId="220" fontId="74" fillId="0" borderId="0" applyFont="0" applyFill="0" applyBorder="0" applyAlignment="0" applyProtection="0"/>
    <xf numFmtId="0" fontId="75" fillId="0" borderId="0"/>
    <xf numFmtId="0" fontId="76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4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0" fontId="78" fillId="0" borderId="0" applyNumberFormat="0" applyAlignment="0">
      <alignment horizontal="left"/>
    </xf>
    <xf numFmtId="238" fontId="4" fillId="0" borderId="0" applyFont="0" applyFill="0" applyBorder="0" applyAlignment="0" applyProtection="0"/>
    <xf numFmtId="0" fontId="79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9" fontId="1" fillId="0" borderId="0" applyNumberFormat="0" applyFill="0" applyBorder="0" applyAlignment="0" applyProtection="0">
      <alignment horizontal="left"/>
    </xf>
    <xf numFmtId="0" fontId="1" fillId="0" borderId="0"/>
    <xf numFmtId="40" fontId="81" fillId="0" borderId="0" applyBorder="0">
      <alignment horizontal="right"/>
    </xf>
    <xf numFmtId="40" fontId="82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3" fillId="0" borderId="0"/>
    <xf numFmtId="1" fontId="84" fillId="0" borderId="31" applyFill="0" applyBorder="0">
      <alignment horizontal="center"/>
    </xf>
    <xf numFmtId="215" fontId="10" fillId="0" borderId="0">
      <protection locked="0"/>
    </xf>
    <xf numFmtId="215" fontId="10" fillId="0" borderId="0">
      <protection locked="0"/>
    </xf>
    <xf numFmtId="9" fontId="4" fillId="0" borderId="0" applyFont="0" applyFill="0" applyBorder="0" applyAlignment="0" applyProtection="0"/>
    <xf numFmtId="215" fontId="10" fillId="0" borderId="0">
      <protection locked="0"/>
    </xf>
    <xf numFmtId="41" fontId="66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221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40" fontId="6" fillId="0" borderId="12"/>
    <xf numFmtId="0" fontId="25" fillId="0" borderId="0"/>
    <xf numFmtId="0" fontId="70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41" fontId="6" fillId="0" borderId="12"/>
    <xf numFmtId="0" fontId="4" fillId="0" borderId="0"/>
    <xf numFmtId="0" fontId="4" fillId="0" borderId="0"/>
    <xf numFmtId="0" fontId="68" fillId="0" borderId="0">
      <alignment vertical="center"/>
    </xf>
    <xf numFmtId="0" fontId="4" fillId="0" borderId="0"/>
    <xf numFmtId="0" fontId="4" fillId="0" borderId="0"/>
    <xf numFmtId="0" fontId="6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5" fillId="0" borderId="0"/>
    <xf numFmtId="0" fontId="4" fillId="0" borderId="0"/>
    <xf numFmtId="0" fontId="4" fillId="0" borderId="0"/>
    <xf numFmtId="0" fontId="4" fillId="0" borderId="0"/>
    <xf numFmtId="40" fontId="85" fillId="0" borderId="0" applyFont="0" applyFill="0" applyBorder="0" applyAlignment="0" applyProtection="0"/>
    <xf numFmtId="38" fontId="85" fillId="0" borderId="0" applyFont="0" applyFill="0" applyBorder="0" applyAlignment="0" applyProtection="0"/>
    <xf numFmtId="242" fontId="25" fillId="0" borderId="0" applyFont="0" applyFill="0" applyBorder="0" applyAlignment="0" applyProtection="0"/>
    <xf numFmtId="243" fontId="25" fillId="0" borderId="0" applyFont="0" applyFill="0" applyBorder="0" applyAlignment="0" applyProtection="0"/>
  </cellStyleXfs>
  <cellXfs count="68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3" fontId="0" fillId="0" borderId="31" xfId="118" applyNumberFormat="1" applyFont="1" applyFill="1" applyBorder="1" applyAlignment="1">
      <alignment horizontal="center" vertical="center" wrapText="1"/>
    </xf>
    <xf numFmtId="183" fontId="0" fillId="0" borderId="31" xfId="118" applyNumberFormat="1" applyFont="1" applyFill="1" applyBorder="1" applyAlignment="1">
      <alignment horizontal="center" vertical="center"/>
    </xf>
    <xf numFmtId="183" fontId="0" fillId="0" borderId="3" xfId="118" applyNumberFormat="1" applyFont="1" applyFill="1" applyBorder="1" applyAlignment="1">
      <alignment horizontal="center" vertical="center"/>
    </xf>
    <xf numFmtId="183" fontId="0" fillId="2" borderId="3" xfId="118" applyNumberFormat="1" applyFont="1" applyFill="1" applyBorder="1" applyAlignment="1">
      <alignment horizontal="center" vertical="center"/>
    </xf>
    <xf numFmtId="233" fontId="4" fillId="0" borderId="31" xfId="95" applyNumberFormat="1" applyFill="1" applyBorder="1" applyAlignment="1">
      <alignment vertical="center"/>
    </xf>
    <xf numFmtId="233" fontId="4" fillId="0" borderId="3" xfId="95" applyNumberFormat="1" applyFill="1" applyBorder="1" applyAlignment="1">
      <alignment vertical="center"/>
    </xf>
    <xf numFmtId="233" fontId="4" fillId="2" borderId="3" xfId="95" applyNumberFormat="1" applyFill="1" applyBorder="1" applyAlignment="1">
      <alignment vertical="center"/>
    </xf>
    <xf numFmtId="233" fontId="4" fillId="2" borderId="31" xfId="95" applyNumberFormat="1" applyFill="1" applyBorder="1" applyAlignment="1">
      <alignment vertical="center"/>
    </xf>
    <xf numFmtId="41" fontId="64" fillId="0" borderId="3" xfId="95" applyFont="1" applyBorder="1" applyAlignment="1">
      <alignment horizontal="center" vertical="center"/>
    </xf>
    <xf numFmtId="183" fontId="0" fillId="0" borderId="3" xfId="118" applyNumberFormat="1" applyFont="1" applyFill="1" applyBorder="1" applyAlignment="1">
      <alignment horizontal="center" vertical="center" wrapText="1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183" fontId="4" fillId="2" borderId="23" xfId="118" applyNumberFormat="1" applyFill="1" applyBorder="1" applyAlignment="1">
      <alignment horizontal="center" vertical="center"/>
    </xf>
    <xf numFmtId="183" fontId="4" fillId="2" borderId="24" xfId="118" applyNumberFormat="1" applyFill="1" applyBorder="1" applyAlignment="1">
      <alignment horizontal="center" vertical="center"/>
    </xf>
    <xf numFmtId="183" fontId="4" fillId="2" borderId="25" xfId="118" applyNumberFormat="1" applyFill="1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4" fillId="0" borderId="16" xfId="118" applyFill="1" applyBorder="1" applyAlignment="1">
      <alignment horizontal="center" vertical="center"/>
    </xf>
    <xf numFmtId="0" fontId="4" fillId="0" borderId="1" xfId="118" applyFill="1" applyBorder="1" applyAlignment="1">
      <alignment horizontal="center" vertical="center"/>
    </xf>
    <xf numFmtId="0" fontId="4" fillId="0" borderId="20" xfId="118" applyFill="1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183" fontId="4" fillId="0" borderId="23" xfId="118" applyNumberFormat="1" applyFill="1" applyBorder="1" applyAlignment="1">
      <alignment horizontal="center" vertical="center"/>
    </xf>
    <xf numFmtId="183" fontId="4" fillId="0" borderId="24" xfId="118" applyNumberFormat="1" applyFill="1" applyBorder="1" applyAlignment="1">
      <alignment horizontal="center" vertical="center"/>
    </xf>
    <xf numFmtId="183" fontId="4" fillId="0" borderId="25" xfId="118" applyNumberFormat="1" applyFill="1" applyBorder="1" applyAlignment="1">
      <alignment horizontal="center" vertical="center"/>
    </xf>
    <xf numFmtId="0" fontId="0" fillId="0" borderId="28" xfId="118" applyFont="1" applyBorder="1" applyAlignment="1">
      <alignment horizontal="center" vertical="center" wrapText="1"/>
    </xf>
    <xf numFmtId="0" fontId="4" fillId="0" borderId="28" xfId="118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0" fillId="0" borderId="16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3" fontId="4" fillId="0" borderId="31" xfId="118" applyNumberFormat="1" applyFill="1" applyBorder="1" applyAlignment="1">
      <alignment vertical="center"/>
    </xf>
    <xf numFmtId="183" fontId="0" fillId="0" borderId="31" xfId="118" applyNumberFormat="1" applyFont="1" applyFill="1" applyBorder="1" applyAlignment="1">
      <alignment vertical="center"/>
    </xf>
    <xf numFmtId="183" fontId="0" fillId="0" borderId="3" xfId="118" applyNumberFormat="1" applyFont="1" applyFill="1" applyBorder="1" applyAlignment="1">
      <alignment vertical="center"/>
    </xf>
    <xf numFmtId="183" fontId="4" fillId="0" borderId="3" xfId="118" applyNumberFormat="1" applyFill="1" applyBorder="1" applyAlignment="1">
      <alignment vertical="center"/>
    </xf>
    <xf numFmtId="183" fontId="4" fillId="2" borderId="3" xfId="118" applyNumberFormat="1" applyFill="1" applyBorder="1" applyAlignment="1">
      <alignment vertical="center"/>
    </xf>
    <xf numFmtId="183" fontId="0" fillId="2" borderId="3" xfId="118" applyNumberFormat="1" applyFont="1" applyFill="1" applyBorder="1" applyAlignment="1">
      <alignment vertical="center"/>
    </xf>
    <xf numFmtId="0" fontId="0" fillId="2" borderId="31" xfId="118" applyFont="1" applyFill="1" applyBorder="1" applyAlignment="1">
      <alignment horizontal="center" vertical="center"/>
    </xf>
    <xf numFmtId="0" fontId="0" fillId="0" borderId="31" xfId="118" applyFont="1" applyBorder="1" applyAlignment="1">
      <alignment horizontal="center" vertical="center" wrapText="1"/>
    </xf>
    <xf numFmtId="0" fontId="4" fillId="0" borderId="31" xfId="118" applyBorder="1" applyAlignment="1">
      <alignment horizontal="center" vertical="center"/>
    </xf>
    <xf numFmtId="0" fontId="4" fillId="0" borderId="31" xfId="118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S15"/>
  <sheetViews>
    <sheetView tabSelected="1" zoomScale="80" zoomScaleNormal="80" workbookViewId="0">
      <selection activeCell="F23" sqref="F23"/>
    </sheetView>
  </sheetViews>
  <sheetFormatPr defaultRowHeight="13.5"/>
  <cols>
    <col min="1" max="1" width="10.44140625" style="57" customWidth="1"/>
    <col min="2" max="3" width="12.77734375" style="57" customWidth="1"/>
    <col min="4" max="4" width="14.109375" style="57" bestFit="1" customWidth="1"/>
    <col min="5" max="5" width="15" style="57" customWidth="1"/>
    <col min="6" max="6" width="20.88671875" style="57" bestFit="1" customWidth="1"/>
    <col min="7" max="7" width="13.5546875" style="57" bestFit="1" customWidth="1"/>
    <col min="8" max="8" width="14.109375" style="57" bestFit="1" customWidth="1"/>
    <col min="9" max="9" width="13.6640625" style="57" bestFit="1" customWidth="1"/>
    <col min="10" max="10" width="11.33203125" style="57" bestFit="1" customWidth="1"/>
    <col min="11" max="11" width="8.21875" style="57" bestFit="1" customWidth="1"/>
    <col min="12" max="12" width="6.5546875" style="57" bestFit="1" customWidth="1"/>
    <col min="13" max="13" width="8.21875" style="57" bestFit="1" customWidth="1"/>
    <col min="14" max="14" width="12.33203125" style="57" bestFit="1" customWidth="1"/>
    <col min="15" max="15" width="20.88671875" style="57" bestFit="1" customWidth="1"/>
    <col min="16" max="17" width="13.77734375" style="57" customWidth="1"/>
    <col min="18" max="18" width="13.109375" style="57" bestFit="1" customWidth="1"/>
    <col min="19" max="19" width="14.77734375" style="57" customWidth="1"/>
    <col min="20" max="20" width="15.21875" style="57" customWidth="1"/>
    <col min="21" max="21" width="11.109375" style="57" customWidth="1"/>
    <col min="22" max="22" width="16.44140625" style="57" customWidth="1"/>
    <col min="23" max="23" width="14.5546875" style="57" bestFit="1" customWidth="1"/>
    <col min="24" max="24" width="8.88671875" style="57"/>
    <col min="25" max="25" width="12.5546875" style="57" bestFit="1" customWidth="1"/>
    <col min="26" max="16384" width="8.88671875" style="57"/>
  </cols>
  <sheetData>
    <row r="1" spans="1:19" s="7" customFormat="1" ht="39.75" customHeight="1">
      <c r="A1" s="54" t="s">
        <v>57</v>
      </c>
      <c r="B1" s="55"/>
      <c r="C1" s="54"/>
      <c r="D1" s="2"/>
      <c r="G1" s="54"/>
      <c r="H1" s="54"/>
    </row>
    <row r="2" spans="1:19" s="7" customFormat="1" ht="28.5" customHeight="1">
      <c r="A2" s="56" t="s">
        <v>0</v>
      </c>
      <c r="B2" s="8"/>
      <c r="D2" s="1"/>
      <c r="F2" s="53"/>
      <c r="I2" s="53"/>
      <c r="S2" s="53" t="s">
        <v>58</v>
      </c>
    </row>
    <row r="3" spans="1:19" ht="39" customHeight="1">
      <c r="A3" s="26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 ht="39" customHeight="1">
      <c r="A4" s="27"/>
      <c r="B4" s="38" t="s">
        <v>18</v>
      </c>
      <c r="C4" s="39"/>
      <c r="D4" s="26" t="s">
        <v>17</v>
      </c>
      <c r="E4" s="34" t="s">
        <v>19</v>
      </c>
      <c r="F4" s="32" t="s">
        <v>20</v>
      </c>
      <c r="G4" s="45"/>
      <c r="H4" s="45"/>
      <c r="I4" s="45"/>
      <c r="J4" s="45"/>
      <c r="K4" s="45"/>
      <c r="L4" s="45"/>
      <c r="M4" s="45"/>
      <c r="N4" s="33"/>
      <c r="O4" s="31" t="s">
        <v>21</v>
      </c>
      <c r="P4" s="42"/>
      <c r="Q4" s="42"/>
      <c r="R4" s="43"/>
      <c r="S4" s="35" t="s">
        <v>44</v>
      </c>
    </row>
    <row r="5" spans="1:19" ht="39" customHeight="1">
      <c r="A5" s="27"/>
      <c r="B5" s="40"/>
      <c r="C5" s="41"/>
      <c r="D5" s="27"/>
      <c r="E5" s="44"/>
      <c r="F5" s="29" t="s">
        <v>22</v>
      </c>
      <c r="G5" s="34" t="s">
        <v>23</v>
      </c>
      <c r="H5" s="29" t="s">
        <v>24</v>
      </c>
      <c r="I5" s="34" t="s">
        <v>25</v>
      </c>
      <c r="J5" s="29" t="s">
        <v>26</v>
      </c>
      <c r="K5" s="32" t="s">
        <v>27</v>
      </c>
      <c r="L5" s="33"/>
      <c r="M5" s="29" t="s">
        <v>28</v>
      </c>
      <c r="N5" s="31" t="s">
        <v>29</v>
      </c>
      <c r="O5" s="29" t="s">
        <v>22</v>
      </c>
      <c r="P5" s="29" t="s">
        <v>30</v>
      </c>
      <c r="Q5" s="29" t="s">
        <v>24</v>
      </c>
      <c r="R5" s="34" t="s">
        <v>31</v>
      </c>
      <c r="S5" s="36"/>
    </row>
    <row r="6" spans="1:19" ht="39" customHeight="1">
      <c r="A6" s="28"/>
      <c r="B6" s="3" t="s">
        <v>32</v>
      </c>
      <c r="C6" s="4" t="s">
        <v>33</v>
      </c>
      <c r="D6" s="28"/>
      <c r="E6" s="30"/>
      <c r="F6" s="30"/>
      <c r="G6" s="30"/>
      <c r="H6" s="30"/>
      <c r="I6" s="30"/>
      <c r="J6" s="30"/>
      <c r="K6" s="6" t="s">
        <v>34</v>
      </c>
      <c r="L6" s="6" t="s">
        <v>35</v>
      </c>
      <c r="M6" s="30"/>
      <c r="N6" s="30"/>
      <c r="O6" s="30"/>
      <c r="P6" s="30"/>
      <c r="Q6" s="30"/>
      <c r="R6" s="30"/>
      <c r="S6" s="37"/>
    </row>
    <row r="7" spans="1:19" ht="39" customHeight="1">
      <c r="A7" s="26" t="s">
        <v>36</v>
      </c>
      <c r="B7" s="49" t="s">
        <v>47</v>
      </c>
      <c r="C7" s="50">
        <v>0</v>
      </c>
      <c r="D7" s="22" t="s">
        <v>46</v>
      </c>
      <c r="E7" s="58">
        <v>89.85</v>
      </c>
      <c r="F7" s="59"/>
      <c r="G7" s="10"/>
      <c r="H7" s="11"/>
      <c r="I7" s="14"/>
      <c r="J7" s="58"/>
      <c r="K7" s="58"/>
      <c r="L7" s="14"/>
      <c r="M7" s="59"/>
      <c r="N7" s="58"/>
      <c r="O7" s="11" t="s">
        <v>49</v>
      </c>
      <c r="P7" s="11" t="s">
        <v>59</v>
      </c>
      <c r="Q7" s="11" t="s">
        <v>60</v>
      </c>
      <c r="R7" s="14">
        <v>4.3099999999999996</v>
      </c>
      <c r="S7" s="17">
        <f>E7+I7-R7</f>
        <v>85.539999999999992</v>
      </c>
    </row>
    <row r="8" spans="1:19" ht="39" customHeight="1">
      <c r="A8" s="27"/>
      <c r="B8" s="27"/>
      <c r="C8" s="27"/>
      <c r="D8" s="22" t="s">
        <v>46</v>
      </c>
      <c r="E8" s="15">
        <v>12500</v>
      </c>
      <c r="F8" s="60"/>
      <c r="G8" s="19"/>
      <c r="H8" s="12"/>
      <c r="I8" s="15"/>
      <c r="J8" s="61"/>
      <c r="K8" s="60"/>
      <c r="L8" s="15"/>
      <c r="M8" s="60"/>
      <c r="N8" s="61"/>
      <c r="O8" s="12" t="s">
        <v>56</v>
      </c>
      <c r="P8" s="12" t="s">
        <v>54</v>
      </c>
      <c r="Q8" s="12" t="s">
        <v>55</v>
      </c>
      <c r="R8" s="15">
        <v>500</v>
      </c>
      <c r="S8" s="17">
        <f>E8+I8-R8</f>
        <v>12000</v>
      </c>
    </row>
    <row r="9" spans="1:19" ht="39" customHeight="1">
      <c r="A9" s="27"/>
      <c r="B9" s="28"/>
      <c r="C9" s="28"/>
      <c r="D9" s="20" t="s">
        <v>46</v>
      </c>
      <c r="E9" s="18">
        <v>0</v>
      </c>
      <c r="F9" s="11" t="s">
        <v>49</v>
      </c>
      <c r="G9" s="10" t="s">
        <v>63</v>
      </c>
      <c r="H9" s="11" t="s">
        <v>51</v>
      </c>
      <c r="I9" s="14">
        <v>54.74</v>
      </c>
      <c r="J9" s="58">
        <v>7.5</v>
      </c>
      <c r="K9" s="60"/>
      <c r="L9" s="15"/>
      <c r="M9" s="60"/>
      <c r="N9" s="61"/>
      <c r="O9" s="11" t="s">
        <v>49</v>
      </c>
      <c r="P9" s="11" t="s">
        <v>52</v>
      </c>
      <c r="Q9" s="11" t="s">
        <v>53</v>
      </c>
      <c r="R9" s="14">
        <v>1.6</v>
      </c>
      <c r="S9" s="17">
        <f>E9+I9-R9</f>
        <v>53.14</v>
      </c>
    </row>
    <row r="10" spans="1:19" ht="39" customHeight="1">
      <c r="A10" s="28"/>
      <c r="B10" s="40" t="s">
        <v>37</v>
      </c>
      <c r="C10" s="51"/>
      <c r="D10" s="41"/>
      <c r="E10" s="15">
        <f>SUM(E7:E9)</f>
        <v>12589.85</v>
      </c>
      <c r="F10" s="46"/>
      <c r="G10" s="47"/>
      <c r="H10" s="48"/>
      <c r="I10" s="15">
        <f>SUM(I7:I9)</f>
        <v>54.74</v>
      </c>
      <c r="J10" s="23"/>
      <c r="K10" s="24"/>
      <c r="L10" s="24"/>
      <c r="M10" s="24"/>
      <c r="N10" s="25"/>
      <c r="O10" s="23"/>
      <c r="P10" s="24"/>
      <c r="Q10" s="25"/>
      <c r="R10" s="15">
        <f>SUM(R7:R9)</f>
        <v>505.91</v>
      </c>
      <c r="S10" s="15">
        <f>SUM(S7:S9)</f>
        <v>12138.68</v>
      </c>
    </row>
    <row r="11" spans="1:19" ht="39" customHeight="1">
      <c r="A11" s="26" t="s">
        <v>38</v>
      </c>
      <c r="B11" s="65" t="s">
        <v>47</v>
      </c>
      <c r="C11" s="21">
        <v>0</v>
      </c>
      <c r="D11" s="20" t="s">
        <v>48</v>
      </c>
      <c r="E11" s="61">
        <v>200</v>
      </c>
      <c r="F11" s="61"/>
      <c r="G11" s="61"/>
      <c r="H11" s="61"/>
      <c r="I11" s="15"/>
      <c r="J11" s="62"/>
      <c r="K11" s="62"/>
      <c r="L11" s="16"/>
      <c r="M11" s="62"/>
      <c r="N11" s="62"/>
      <c r="O11" s="62"/>
      <c r="P11" s="64"/>
      <c r="Q11" s="64"/>
      <c r="R11" s="15">
        <v>0</v>
      </c>
      <c r="S11" s="17">
        <f>E11+I11-R11</f>
        <v>200</v>
      </c>
    </row>
    <row r="12" spans="1:19" ht="39" customHeight="1">
      <c r="A12" s="28"/>
      <c r="B12" s="66" t="s">
        <v>41</v>
      </c>
      <c r="C12" s="66"/>
      <c r="D12" s="66"/>
      <c r="E12" s="61">
        <f>SUM(E11:E11)</f>
        <v>200</v>
      </c>
      <c r="F12" s="46"/>
      <c r="G12" s="47"/>
      <c r="H12" s="48"/>
      <c r="I12" s="15">
        <f>SUM(I11:I11)</f>
        <v>0</v>
      </c>
      <c r="J12" s="23"/>
      <c r="K12" s="24"/>
      <c r="L12" s="24"/>
      <c r="M12" s="24"/>
      <c r="N12" s="25"/>
      <c r="O12" s="23"/>
      <c r="P12" s="24"/>
      <c r="Q12" s="25"/>
      <c r="R12" s="15">
        <f>SUM(R11:R11)</f>
        <v>0</v>
      </c>
      <c r="S12" s="15">
        <f>SUM(S11:S11)</f>
        <v>200</v>
      </c>
    </row>
    <row r="13" spans="1:19" ht="39" customHeight="1">
      <c r="A13" s="52"/>
      <c r="B13" s="65" t="s">
        <v>47</v>
      </c>
      <c r="C13" s="21">
        <v>0</v>
      </c>
      <c r="D13" s="20" t="s">
        <v>61</v>
      </c>
      <c r="E13" s="61">
        <v>0</v>
      </c>
      <c r="F13" s="12" t="s">
        <v>56</v>
      </c>
      <c r="G13" s="10" t="s">
        <v>62</v>
      </c>
      <c r="H13" s="12" t="s">
        <v>50</v>
      </c>
      <c r="I13" s="15">
        <v>200</v>
      </c>
      <c r="J13" s="62">
        <v>8.5</v>
      </c>
      <c r="K13" s="62"/>
      <c r="L13" s="16"/>
      <c r="M13" s="63"/>
      <c r="N13" s="62"/>
      <c r="O13" s="62"/>
      <c r="P13" s="13"/>
      <c r="Q13" s="13"/>
      <c r="R13" s="15">
        <v>0</v>
      </c>
      <c r="S13" s="17">
        <f>E13+I13-R13</f>
        <v>200</v>
      </c>
    </row>
    <row r="14" spans="1:19" ht="39" customHeight="1">
      <c r="A14" s="28"/>
      <c r="B14" s="66"/>
      <c r="C14" s="66"/>
      <c r="D14" s="66"/>
      <c r="E14" s="61">
        <f>SUM(E13:E13)</f>
        <v>0</v>
      </c>
      <c r="F14" s="46"/>
      <c r="G14" s="47"/>
      <c r="H14" s="48"/>
      <c r="I14" s="15">
        <f>SUM(I13:I13)</f>
        <v>200</v>
      </c>
      <c r="J14" s="61"/>
      <c r="K14" s="61"/>
      <c r="L14" s="15"/>
      <c r="M14" s="61"/>
      <c r="N14" s="61"/>
      <c r="O14" s="61"/>
      <c r="P14" s="61"/>
      <c r="Q14" s="61"/>
      <c r="R14" s="15"/>
      <c r="S14" s="15">
        <f>SUM(S13:S13)</f>
        <v>200</v>
      </c>
    </row>
    <row r="15" spans="1:19" ht="39" customHeight="1">
      <c r="A15" s="5" t="s">
        <v>39</v>
      </c>
      <c r="B15" s="67" t="s">
        <v>40</v>
      </c>
      <c r="C15" s="67"/>
      <c r="D15" s="67"/>
      <c r="E15" s="15">
        <f>E10+E12+E14</f>
        <v>12789.85</v>
      </c>
      <c r="F15" s="46"/>
      <c r="G15" s="47"/>
      <c r="H15" s="48"/>
      <c r="I15" s="15">
        <f>SUM(I14,I12,I10)</f>
        <v>254.74</v>
      </c>
      <c r="J15" s="46"/>
      <c r="K15" s="47"/>
      <c r="L15" s="47"/>
      <c r="M15" s="47"/>
      <c r="N15" s="47"/>
      <c r="O15" s="47"/>
      <c r="P15" s="47"/>
      <c r="Q15" s="48"/>
      <c r="R15" s="15">
        <f>R10+R12</f>
        <v>505.91</v>
      </c>
      <c r="S15" s="15">
        <f>SUM(S14,S12,S10)</f>
        <v>12538.68</v>
      </c>
    </row>
  </sheetData>
  <mergeCells count="37">
    <mergeCell ref="B15:D15"/>
    <mergeCell ref="J15:Q15"/>
    <mergeCell ref="F15:H15"/>
    <mergeCell ref="A13:A14"/>
    <mergeCell ref="F14:H14"/>
    <mergeCell ref="B14:D14"/>
    <mergeCell ref="A7:A10"/>
    <mergeCell ref="F10:H10"/>
    <mergeCell ref="B7:B9"/>
    <mergeCell ref="C7:C9"/>
    <mergeCell ref="A11:A12"/>
    <mergeCell ref="F12:H12"/>
    <mergeCell ref="B10:D10"/>
    <mergeCell ref="B12:D12"/>
    <mergeCell ref="A3:A6"/>
    <mergeCell ref="K5:L5"/>
    <mergeCell ref="I5:I6"/>
    <mergeCell ref="S4:S6"/>
    <mergeCell ref="F5:F6"/>
    <mergeCell ref="G5:G6"/>
    <mergeCell ref="H5:H6"/>
    <mergeCell ref="O5:O6"/>
    <mergeCell ref="P5:P6"/>
    <mergeCell ref="Q5:Q6"/>
    <mergeCell ref="B4:C5"/>
    <mergeCell ref="R5:R6"/>
    <mergeCell ref="O4:R4"/>
    <mergeCell ref="E4:E6"/>
    <mergeCell ref="F4:N4"/>
    <mergeCell ref="J10:N10"/>
    <mergeCell ref="O10:Q10"/>
    <mergeCell ref="J12:N12"/>
    <mergeCell ref="O12:Q12"/>
    <mergeCell ref="D4:D6"/>
    <mergeCell ref="J5:J6"/>
    <mergeCell ref="N5:N6"/>
    <mergeCell ref="M5:M6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2013-10-30T03:08:14Z</dcterms:modified>
</cp:coreProperties>
</file>